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135BEF9B-4AE8-4B09-B3CF-14E0BA490494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Отопление" sheetId="11" r:id="rId1"/>
    <sheet name="СПРАВКА" sheetId="13" r:id="rId2"/>
    <sheet name="ТКО" sheetId="3" r:id="rId3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3" l="1"/>
  <c r="H8" i="3" s="1"/>
  <c r="I7" i="3"/>
  <c r="I6" i="3"/>
  <c r="I5" i="3"/>
  <c r="I8" i="3" l="1"/>
  <c r="F5" i="11" l="1"/>
  <c r="G5" i="11"/>
</calcChain>
</file>

<file path=xl/sharedStrings.xml><?xml version="1.0" encoding="utf-8"?>
<sst xmlns="http://schemas.openxmlformats.org/spreadsheetml/2006/main" count="54" uniqueCount="50">
  <si>
    <t>ОТЧЕТ</t>
  </si>
  <si>
    <t>Поверка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</si>
  <si>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</si>
  <si>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</si>
  <si>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Площадь помещений МКД, находящихся в собственности, кв. м</t>
  </si>
  <si>
    <t>Потребление  месяц расчет    Гкал</t>
  </si>
  <si>
    <t>Расход ТЭ (расчетный период),Гкал</t>
  </si>
  <si>
    <t>Ошибка ОПУ   месяц расчет     Гкал</t>
  </si>
  <si>
    <t>ОПУ               месяц расчет    Гкал</t>
  </si>
  <si>
    <t>ОПУ               месяц учет    Гкал</t>
  </si>
  <si>
    <t>№                    ОПУ</t>
  </si>
  <si>
    <t>показаний общедомового ОПУ тепловой энергии отопления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</si>
  <si>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</si>
  <si>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</si>
  <si>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</si>
  <si>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</si>
  <si>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</si>
  <si>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</si>
  <si>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</si>
  <si>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Центральное ГВС</t>
  </si>
  <si>
    <t>Гкал</t>
  </si>
  <si>
    <t>Центральное отопление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</si>
  <si>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</si>
  <si>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</si>
  <si>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</si>
  <si>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</si>
  <si>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</si>
  <si>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</si>
  <si>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</si>
  <si>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</si>
  <si>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</si>
  <si>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</si>
  <si>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</si>
  <si>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</si>
  <si>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</si>
  <si>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</si>
  <si>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за ИЮНЬ 2020 года</t>
  </si>
  <si>
    <t>Смешанные ТКО</t>
  </si>
  <si>
    <t>с июня по сент.2020 не использовать</t>
  </si>
  <si>
    <r>
      <t xml:space="preserve">            СПРАВОЧНАЯ ИНФОРМАЦИЯ потребления коммунальных услуг в МКД </t>
    </r>
    <r>
      <rPr>
        <sz val="14"/>
        <color indexed="8"/>
        <rFont val="Calibri"/>
        <family val="2"/>
        <charset val="204"/>
      </rPr>
      <t>ул. Чернышевского</t>
    </r>
    <r>
      <rPr>
        <b/>
        <sz val="14"/>
        <color indexed="8"/>
        <rFont val="Calibri"/>
        <family val="2"/>
        <charset val="204"/>
      </rPr>
      <t>, д.3</t>
    </r>
    <r>
      <rPr>
        <sz val="14"/>
        <color indexed="8"/>
        <rFont val="Calibri"/>
        <family val="2"/>
        <charset val="204"/>
      </rPr>
      <t>, ИЮЛЬ  2020 г.</t>
    </r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</si>
  <si>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</si>
  <si>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</si>
  <si>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</si>
  <si>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</si>
  <si>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</si>
  <si>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</si>
  <si>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Сетка (вывоз пластика)</t>
  </si>
  <si>
    <t>Рассрочка стоимости вывоза сетки за период с 20.10.19 г. по 31.05.20 г. на 7 месяцев</t>
  </si>
  <si>
    <t>Рассчет платы вывоза ТКО</t>
  </si>
  <si>
    <t>ОТЧЕТ ПО ВЫВОЗУ ТКО ЗА ИЮЛЬ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</si>
</sst>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₽_-;\-* #,##0.00\ _₽_-;_-* &quot;-&quot;??\ _₽_-;_-@_-"/>
    <numFmt numFmtId="165" formatCode="_-* #,##0.00_р_._-;\-* #,##0.00_р_._-;_-* &quot;-&quot;??_р_._-;_-@_-"/>
    <numFmt numFmtId="167" formatCode="#,##0.00_ ;\-#,##0.00\ "/>
    <numFmt numFmtId="168" formatCode="_(* #,##0.00_);_(* \(#,##0.00\);_(* &quot;-&quot;??_);_(@_)"/>
    <numFmt numFmtId="171" formatCode="0.0"/>
    <numFmt numFmtId="177" formatCode="0.0000"/>
    <numFmt numFmtId="178" formatCode="0.000"/>
    <numFmt numFmtId="179" formatCode="#,##0.00000_ ;\-#,##0.00000\ 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indexed="10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name val="Arial Narrow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3">
    <xf numFmtId="0" fontId="0" fillId="0" borderId="0" xfId="0"/>
    <xf numFmtId="1" fontId="6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1" fillId="0" borderId="0" xfId="1" applyFont="1"/>
    <xf numFmtId="177" fontId="12" fillId="0" borderId="6" xfId="1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7" fontId="6" fillId="0" borderId="0" xfId="1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3" fillId="0" borderId="0" xfId="0" applyNumberFormat="1" applyFont="1" applyFill="1" applyAlignment="1">
      <alignment horizontal="left" vertical="center"/>
    </xf>
    <xf numFmtId="178" fontId="0" fillId="0" borderId="0" xfId="0" applyNumberFormat="1" applyFill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1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78" fontId="2" fillId="0" borderId="0" xfId="1" applyNumberFormat="1" applyFont="1" applyAlignment="1">
      <alignment horizontal="center" vertical="center"/>
    </xf>
    <xf numFmtId="178" fontId="4" fillId="0" borderId="0" xfId="1" applyNumberFormat="1" applyFont="1" applyAlignment="1">
      <alignment horizontal="center" vertical="center"/>
    </xf>
    <xf numFmtId="179" fontId="4" fillId="3" borderId="0" xfId="1" applyNumberFormat="1" applyFont="1" applyFill="1" applyAlignment="1">
      <alignment horizontal="right"/>
    </xf>
    <xf numFmtId="178" fontId="6" fillId="0" borderId="0" xfId="1" applyNumberFormat="1" applyFont="1" applyBorder="1" applyAlignment="1">
      <alignment horizontal="center" vertical="center"/>
    </xf>
    <xf numFmtId="178" fontId="15" fillId="0" borderId="0" xfId="0" applyNumberFormat="1" applyFont="1" applyBorder="1" applyAlignment="1">
      <alignment horizontal="center" vertical="center"/>
    </xf>
    <xf numFmtId="2" fontId="7" fillId="0" borderId="0" xfId="1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/>
    <xf numFmtId="178" fontId="9" fillId="0" borderId="0" xfId="1" applyNumberFormat="1" applyFont="1" applyBorder="1" applyAlignment="1">
      <alignment horizontal="center" vertical="center"/>
    </xf>
    <xf numFmtId="165" fontId="9" fillId="0" borderId="0" xfId="1" applyFont="1" applyBorder="1" applyAlignment="1">
      <alignment horizontal="center"/>
    </xf>
    <xf numFmtId="165" fontId="9" fillId="0" borderId="0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2" fontId="7" fillId="0" borderId="1" xfId="1" applyNumberFormat="1" applyFont="1" applyBorder="1" applyAlignment="1">
      <alignment horizontal="center"/>
    </xf>
    <xf numFmtId="167" fontId="7" fillId="0" borderId="1" xfId="1" applyNumberFormat="1" applyFont="1" applyBorder="1" applyAlignment="1">
      <alignment horizontal="center"/>
    </xf>
    <xf numFmtId="14" fontId="16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8" fontId="6" fillId="0" borderId="0" xfId="2" applyNumberFormat="1" applyFont="1" applyBorder="1" applyAlignment="1">
      <alignment horizontal="center" vertical="center" wrapText="1"/>
    </xf>
    <xf numFmtId="165" fontId="6" fillId="0" borderId="1" xfId="1" applyFont="1" applyBorder="1" applyAlignment="1">
      <alignment horizontal="center" vertical="center" wrapText="1"/>
    </xf>
    <xf numFmtId="178" fontId="6" fillId="0" borderId="0" xfId="0" applyNumberFormat="1" applyFont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5" xfId="0" applyBorder="1" applyAlignment="1"/>
    <xf numFmtId="0" fontId="0" fillId="0" borderId="0" xfId="0" applyBorder="1" applyAlignment="1"/>
    <xf numFmtId="0" fontId="20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77" fontId="20" fillId="0" borderId="0" xfId="0" applyNumberFormat="1" applyFont="1"/>
    <xf numFmtId="0" fontId="22" fillId="0" borderId="1" xfId="0" applyFont="1" applyBorder="1"/>
    <xf numFmtId="0" fontId="22" fillId="0" borderId="1" xfId="0" applyFont="1" applyFill="1" applyBorder="1"/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165" fontId="23" fillId="0" borderId="1" xfId="3" applyNumberFormat="1" applyFont="1" applyBorder="1" applyAlignment="1">
      <alignment horizontal="center"/>
    </xf>
    <xf numFmtId="165" fontId="23" fillId="0" borderId="1" xfId="3" applyNumberFormat="1" applyFont="1" applyBorder="1" applyAlignment="1">
      <alignment horizontal="center" vertical="center"/>
    </xf>
    <xf numFmtId="165" fontId="25" fillId="0" borderId="1" xfId="3" applyNumberFormat="1" applyFont="1" applyBorder="1" applyAlignment="1">
      <alignment vertical="center"/>
    </xf>
    <xf numFmtId="2" fontId="23" fillId="0" borderId="1" xfId="0" applyNumberFormat="1" applyFont="1" applyBorder="1" applyAlignment="1">
      <alignment horizontal="center"/>
    </xf>
    <xf numFmtId="2" fontId="25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177" fontId="2" fillId="3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165" fontId="19" fillId="0" borderId="9" xfId="1" applyFont="1" applyBorder="1" applyAlignment="1">
      <alignment horizontal="center"/>
    </xf>
    <xf numFmtId="165" fontId="19" fillId="0" borderId="0" xfId="1" applyFont="1" applyBorder="1" applyAlignment="1">
      <alignment horizontal="center"/>
    </xf>
    <xf numFmtId="0" fontId="14" fillId="0" borderId="0" xfId="0" applyNumberFormat="1" applyFont="1" applyAlignment="1">
      <alignment horizontal="center" wrapText="1"/>
    </xf>
    <xf numFmtId="171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171" fontId="0" fillId="2" borderId="1" xfId="0" applyNumberFormat="1" applyFill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9" fillId="0" borderId="1" xfId="0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2" xfId="0" applyFont="1" applyBorder="1" applyAlignment="1">
      <alignment horizontal="center" wrapText="1"/>
    </xf>
    <xf numFmtId="0" fontId="23" fillId="0" borderId="8" xfId="0" applyFont="1" applyBorder="1" applyAlignment="1">
      <alignment horizontal="center" wrapText="1"/>
    </xf>
    <xf numFmtId="0" fontId="23" fillId="0" borderId="3" xfId="0" applyFont="1" applyBorder="1" applyAlignment="1">
      <alignment horizontal="center" wrapText="1"/>
    </xf>
  </cellXfs>
  <cellStyles count="4">
    <cellStyle name="Обычный" xfId="0" builtinId="0"/>
    <cellStyle name="Финансовый" xfId="3" builtinId="3"/>
    <cellStyle name="Финансовый 2" xfId="2" xr:uid="{00000000-0005-0000-0000-000002000000}"/>
    <cellStyle name="Финансовый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U10"/>
  <sheetViews>
    <sheetView topLeftCell="A5" zoomScaleNormal="100" workbookViewId="0">
      <selection activeCell="A10" sqref="A10:XFD574"/>
    </sheetView>
  </sheetViews>
  <sheetFormatPr defaultRowHeight="15" outlineLevelCol="1" x14ac:dyDescent="0.25"/>
  <cols>
    <col min="1" max="1" width="12" customWidth="1"/>
    <col min="2" max="2" width="12.140625" style="3" customWidth="1"/>
    <col min="3" max="3" width="15.28515625" customWidth="1"/>
    <col min="4" max="4" width="16" customWidth="1"/>
    <col min="5" max="5" width="15.28515625" customWidth="1"/>
    <col min="6" max="6" width="17.28515625" customWidth="1"/>
    <col min="7" max="7" width="15.28515625" customWidth="1"/>
    <col min="8" max="8" width="9.5703125" hidden="1" customWidth="1" outlineLevel="1"/>
    <col min="9" max="9" width="9.140625" hidden="1" customWidth="1" outlineLevel="1"/>
    <col min="10" max="10" width="9.85546875" hidden="1" customWidth="1" outlineLevel="1"/>
    <col min="11" max="11" width="11.85546875" hidden="1" customWidth="1" outlineLevel="1"/>
    <col min="12" max="12" width="12.140625" hidden="1" customWidth="1" outlineLevel="1"/>
    <col min="13" max="13" width="15.28515625" hidden="1" customWidth="1" outlineLevel="1"/>
    <col min="14" max="14" width="11.140625" hidden="1" customWidth="1" outlineLevel="1"/>
    <col min="15" max="15" width="9.140625" hidden="1" customWidth="1" outlineLevel="1"/>
    <col min="16" max="17" width="0" hidden="1" customWidth="1" outlineLevel="1"/>
    <col min="18" max="18" width="9.140625" hidden="1" customWidth="1" outlineLevel="1"/>
    <col min="19" max="25" width="0" hidden="1" customWidth="1" outlineLevel="1"/>
    <col min="26" max="26" width="9.140625" hidden="1" customWidth="1" outlineLevel="1"/>
    <col min="27" max="27" width="12.28515625" hidden="1" customWidth="1" outlineLevel="1"/>
    <col min="28" max="28" width="9.140625" hidden="1" customWidth="1" outlineLevel="1"/>
    <col min="29" max="33" width="0" hidden="1" customWidth="1" outlineLevel="1"/>
    <col min="34" max="34" width="9.140625" hidden="1" customWidth="1" outlineLevel="1"/>
    <col min="35" max="35" width="0" hidden="1" customWidth="1" outlineLevel="1"/>
    <col min="36" max="36" width="9.140625" hidden="1" customWidth="1" outlineLevel="1"/>
    <col min="37" max="38" width="0" hidden="1" customWidth="1" outlineLevel="1"/>
    <col min="39" max="39" width="9.140625" hidden="1" customWidth="1" outlineLevel="1"/>
    <col min="40" max="40" width="0" hidden="1" customWidth="1" outlineLevel="1"/>
    <col min="41" max="41" width="8.140625" hidden="1" customWidth="1" outlineLevel="1"/>
    <col min="42" max="42" width="9.140625" customWidth="1" collapsed="1"/>
    <col min="43" max="43" width="10.140625" customWidth="1"/>
    <col min="47" max="47" width="11.5703125" customWidth="1"/>
  </cols>
  <sheetData>
    <row r="1" spans="1:47" ht="18.75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37"/>
      <c r="K1" s="7"/>
      <c r="L1" s="7"/>
      <c r="M1" s="7"/>
      <c r="N1" s="7"/>
      <c r="O1" s="7"/>
      <c r="P1" s="7"/>
      <c r="Q1" s="6"/>
      <c r="R1" s="6"/>
      <c r="S1" s="6"/>
      <c r="T1" s="6"/>
      <c r="U1" s="6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18.75" x14ac:dyDescent="0.25">
      <c r="A2" s="60" t="s">
        <v>11</v>
      </c>
      <c r="B2" s="60"/>
      <c r="C2" s="60"/>
      <c r="D2" s="60"/>
      <c r="E2" s="60"/>
      <c r="F2" s="60"/>
      <c r="G2" s="60"/>
      <c r="H2" s="60"/>
      <c r="I2" s="60"/>
      <c r="J2" s="37"/>
      <c r="K2" s="7"/>
      <c r="L2" s="7"/>
      <c r="M2" s="7"/>
      <c r="N2" s="7"/>
      <c r="O2" s="7"/>
      <c r="P2" s="7"/>
      <c r="Q2" s="6"/>
      <c r="R2" s="6"/>
      <c r="S2" s="6"/>
      <c r="T2" s="6"/>
      <c r="U2" s="6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pans="1:47" ht="18.75" customHeight="1" x14ac:dyDescent="0.25">
      <c r="A3" s="61" t="s">
        <v>36</v>
      </c>
      <c r="B3" s="61"/>
      <c r="C3" s="61"/>
      <c r="D3" s="61"/>
      <c r="E3" s="61"/>
      <c r="F3" s="61"/>
      <c r="G3" s="62"/>
      <c r="H3" s="62"/>
      <c r="I3" s="62"/>
      <c r="J3" s="36"/>
      <c r="K3" s="7"/>
      <c r="L3" s="7"/>
      <c r="M3" s="7"/>
      <c r="N3" s="7"/>
      <c r="O3" s="7"/>
      <c r="P3" s="7"/>
      <c r="Q3" s="6"/>
      <c r="R3" s="6"/>
      <c r="S3" s="6"/>
      <c r="T3" s="6"/>
      <c r="U3" s="6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1:47" ht="53.25" customHeight="1" x14ac:dyDescent="0.25">
      <c r="A4" s="2" t="s">
        <v>10</v>
      </c>
      <c r="B4" s="35" t="s">
        <v>1</v>
      </c>
      <c r="C4" s="1" t="s">
        <v>9</v>
      </c>
      <c r="D4" s="1" t="s">
        <v>8</v>
      </c>
      <c r="E4" s="1" t="s">
        <v>7</v>
      </c>
      <c r="F4" s="1" t="s">
        <v>6</v>
      </c>
      <c r="G4" s="1" t="s">
        <v>5</v>
      </c>
      <c r="H4" s="34"/>
      <c r="I4" s="34"/>
      <c r="J4" s="34"/>
      <c r="K4" s="7"/>
      <c r="L4" s="7"/>
      <c r="M4" s="7"/>
      <c r="N4" s="7"/>
      <c r="O4" s="7"/>
      <c r="P4" s="7"/>
      <c r="Q4" s="6"/>
      <c r="R4" s="6"/>
      <c r="S4" s="6"/>
      <c r="T4" s="6"/>
      <c r="U4" s="6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47" ht="23.25" customHeight="1" x14ac:dyDescent="0.3">
      <c r="A5" s="33">
        <v>30883</v>
      </c>
      <c r="B5" s="32">
        <v>44037</v>
      </c>
      <c r="C5" s="31">
        <v>8637.5300000000007</v>
      </c>
      <c r="D5" s="31">
        <v>8637.5300000000007</v>
      </c>
      <c r="E5" s="31">
        <v>0</v>
      </c>
      <c r="F5" s="30">
        <f>D5-C5+E5</f>
        <v>0</v>
      </c>
      <c r="G5" s="30">
        <f>D5-C5+E5</f>
        <v>0</v>
      </c>
      <c r="H5" s="20"/>
      <c r="I5" s="20"/>
      <c r="J5" s="20"/>
      <c r="K5" s="7"/>
      <c r="L5" s="7"/>
      <c r="M5" s="7"/>
      <c r="N5" s="7"/>
      <c r="O5" s="7"/>
      <c r="P5" s="7"/>
      <c r="Q5" s="6"/>
      <c r="R5" s="6"/>
      <c r="S5" s="6"/>
      <c r="T5" s="6"/>
      <c r="U5" s="6"/>
      <c r="V5" s="5"/>
      <c r="W5" s="5"/>
      <c r="X5" s="5"/>
      <c r="Y5" s="5"/>
      <c r="Z5" s="5"/>
      <c r="AA5" s="29">
        <v>298.51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1:47" ht="15.75" x14ac:dyDescent="0.25">
      <c r="A6" s="28"/>
      <c r="B6" s="27"/>
      <c r="C6" s="26"/>
      <c r="D6" s="26"/>
      <c r="E6" s="26"/>
      <c r="F6" s="26"/>
      <c r="G6" s="26"/>
      <c r="H6" s="25"/>
      <c r="I6" s="25"/>
      <c r="J6" s="25"/>
      <c r="K6" s="7"/>
      <c r="L6" s="7"/>
      <c r="M6" s="7"/>
      <c r="N6" s="7"/>
      <c r="O6" s="7"/>
      <c r="P6" s="7"/>
      <c r="Q6" s="6"/>
      <c r="R6" s="6"/>
      <c r="S6" s="6"/>
      <c r="T6" s="6"/>
      <c r="U6" s="6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18.75" customHeight="1" x14ac:dyDescent="0.3">
      <c r="A7" s="24" t="s">
        <v>4</v>
      </c>
      <c r="B7" s="24"/>
      <c r="C7" s="24"/>
      <c r="D7" s="24"/>
      <c r="E7" s="23"/>
      <c r="F7" s="22">
        <v>30430.73</v>
      </c>
      <c r="G7" s="22">
        <v>30430.73</v>
      </c>
      <c r="H7" s="21"/>
      <c r="I7" s="7"/>
      <c r="J7" s="20"/>
      <c r="K7" s="7"/>
      <c r="L7" s="7"/>
      <c r="M7" s="7"/>
      <c r="N7" s="7"/>
      <c r="O7" s="7"/>
      <c r="P7" s="7"/>
      <c r="Q7" s="6"/>
      <c r="R7" s="6"/>
      <c r="S7" s="6"/>
      <c r="T7" s="6"/>
      <c r="U7" s="6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ht="33.75" customHeight="1" x14ac:dyDescent="0.3">
      <c r="A8" s="63" t="s">
        <v>3</v>
      </c>
      <c r="B8" s="63"/>
      <c r="C8" s="63"/>
      <c r="D8" s="63"/>
      <c r="E8" s="63"/>
      <c r="F8" s="19">
        <v>0</v>
      </c>
      <c r="G8" s="19">
        <v>0</v>
      </c>
      <c r="H8" s="18"/>
      <c r="I8" s="18"/>
      <c r="J8" s="17"/>
      <c r="K8" s="7"/>
      <c r="L8" s="7"/>
      <c r="M8" s="7"/>
      <c r="N8" s="7"/>
      <c r="O8" s="7"/>
      <c r="P8" s="7"/>
      <c r="Q8" s="6"/>
      <c r="R8" s="6"/>
      <c r="S8" s="6"/>
      <c r="T8" s="6"/>
      <c r="U8" s="6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9" t="s">
        <v>38</v>
      </c>
      <c r="AR8" s="59"/>
      <c r="AS8" s="59"/>
      <c r="AT8" s="59"/>
      <c r="AU8" s="59"/>
    </row>
    <row r="9" spans="1:47" ht="28.5" customHeight="1" x14ac:dyDescent="0.3">
      <c r="A9" s="58" t="s">
        <v>2</v>
      </c>
      <c r="B9" s="58"/>
      <c r="C9" s="58"/>
      <c r="D9" s="58"/>
      <c r="E9" s="58"/>
      <c r="F9" s="16">
        <v>0</v>
      </c>
      <c r="G9" s="16">
        <v>0</v>
      </c>
      <c r="H9" s="15"/>
      <c r="I9" s="14"/>
      <c r="J9" s="13"/>
      <c r="K9" s="12"/>
      <c r="L9" s="12"/>
      <c r="M9" s="12"/>
      <c r="N9" s="12"/>
      <c r="O9" s="12"/>
      <c r="P9" s="12"/>
      <c r="Q9" s="10"/>
      <c r="R9" s="11"/>
      <c r="S9" s="10"/>
      <c r="T9" s="10"/>
      <c r="U9" s="10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8"/>
    </row>
    <row r="10" spans="1:47" x14ac:dyDescent="0.25">
      <c r="AU10" s="4"/>
    </row>
  </sheetData>
  <mergeCells count="6">
    <mergeCell ref="A9:E9"/>
    <mergeCell ref="AQ8:AU8"/>
    <mergeCell ref="A1:I1"/>
    <mergeCell ref="A2:I2"/>
    <mergeCell ref="A3:I3"/>
    <mergeCell ref="A8:E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I9"/>
  <sheetViews>
    <sheetView workbookViewId="0">
      <selection activeCell="AS10" sqref="AS10"/>
    </sheetView>
  </sheetViews>
  <sheetFormatPr defaultRowHeight="15" x14ac:dyDescent="0.25"/>
  <cols>
    <col min="1" max="1" width="9.140625" customWidth="1"/>
    <col min="2" max="2" width="0.5703125" customWidth="1"/>
    <col min="3" max="3" width="9.140625" hidden="1" customWidth="1"/>
    <col min="7" max="7" width="2.1406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7" max="27" width="5.28515625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3" customWidth="1"/>
  </cols>
  <sheetData>
    <row r="1" spans="1:61" ht="18.75" x14ac:dyDescent="0.3">
      <c r="A1" s="73" t="s">
        <v>39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</row>
    <row r="2" spans="1:61" x14ac:dyDescent="0.25">
      <c r="A2" s="74" t="s">
        <v>35</v>
      </c>
      <c r="B2" s="74"/>
      <c r="C2" s="74"/>
      <c r="D2" s="75" t="s">
        <v>34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 t="s">
        <v>33</v>
      </c>
      <c r="V2" s="75"/>
      <c r="W2" s="75"/>
      <c r="X2" s="75"/>
      <c r="Y2" s="75" t="s">
        <v>32</v>
      </c>
      <c r="Z2" s="75"/>
      <c r="AA2" s="75"/>
      <c r="AB2" s="75"/>
      <c r="AC2" s="75"/>
      <c r="AD2" s="75"/>
      <c r="AE2" s="75"/>
      <c r="AF2" s="75"/>
      <c r="AG2" s="72" t="s">
        <v>31</v>
      </c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</row>
    <row r="3" spans="1:61" x14ac:dyDescent="0.25">
      <c r="A3" s="77" t="s">
        <v>30</v>
      </c>
      <c r="B3" s="77"/>
      <c r="C3" s="77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1"/>
      <c r="U3" s="78" t="s">
        <v>29</v>
      </c>
      <c r="V3" s="78"/>
      <c r="W3" s="78"/>
      <c r="X3" s="78"/>
      <c r="Y3" s="78" t="s">
        <v>28</v>
      </c>
      <c r="Z3" s="78"/>
      <c r="AA3" s="78"/>
      <c r="AB3" s="78"/>
      <c r="AC3" s="78"/>
      <c r="AD3" s="78"/>
      <c r="AE3" s="78"/>
      <c r="AF3" s="78"/>
      <c r="AG3" s="79" t="s">
        <v>27</v>
      </c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80" t="s">
        <v>26</v>
      </c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75"/>
    </row>
    <row r="4" spans="1:61" x14ac:dyDescent="0.25">
      <c r="A4" s="40"/>
      <c r="B4" s="39"/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8"/>
      <c r="U4" s="39"/>
      <c r="V4" s="39"/>
      <c r="W4" s="39"/>
      <c r="X4" s="38"/>
      <c r="Y4" s="71" t="s">
        <v>25</v>
      </c>
      <c r="Z4" s="71"/>
      <c r="AA4" s="71"/>
      <c r="AB4" s="71"/>
      <c r="AC4" s="71"/>
      <c r="AD4" s="71"/>
      <c r="AE4" s="71"/>
      <c r="AF4" s="71"/>
      <c r="AG4" s="72" t="s">
        <v>24</v>
      </c>
      <c r="AH4" s="72"/>
      <c r="AI4" s="72"/>
      <c r="AJ4" s="72"/>
      <c r="AK4" s="72"/>
      <c r="AL4" s="72"/>
      <c r="AM4" s="72" t="s">
        <v>23</v>
      </c>
      <c r="AN4" s="72"/>
      <c r="AO4" s="72"/>
      <c r="AP4" s="72"/>
      <c r="AQ4" s="72"/>
      <c r="AR4" s="72"/>
      <c r="AS4" s="40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8"/>
    </row>
    <row r="5" spans="1:61" ht="15.75" x14ac:dyDescent="0.25">
      <c r="A5" s="65" t="s">
        <v>22</v>
      </c>
      <c r="B5" s="65"/>
      <c r="C5" s="65"/>
      <c r="D5" s="66" t="s">
        <v>21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7" t="s">
        <v>20</v>
      </c>
      <c r="V5" s="67"/>
      <c r="W5" s="67"/>
      <c r="X5" s="67"/>
      <c r="Y5" s="67">
        <v>8637.5300000000007</v>
      </c>
      <c r="Z5" s="67"/>
      <c r="AA5" s="67"/>
      <c r="AB5" s="67"/>
      <c r="AC5" s="67"/>
      <c r="AD5" s="67"/>
      <c r="AE5" s="67"/>
      <c r="AF5" s="67"/>
      <c r="AG5" s="64">
        <v>0</v>
      </c>
      <c r="AH5" s="64"/>
      <c r="AI5" s="64"/>
      <c r="AJ5" s="64"/>
      <c r="AK5" s="64"/>
      <c r="AL5" s="64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</row>
    <row r="6" spans="1:61" ht="15.75" x14ac:dyDescent="0.25">
      <c r="A6" s="65" t="s">
        <v>17</v>
      </c>
      <c r="B6" s="65"/>
      <c r="C6" s="65"/>
      <c r="D6" s="70" t="s">
        <v>19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67" t="s">
        <v>15</v>
      </c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8">
        <v>710</v>
      </c>
      <c r="AH6" s="68"/>
      <c r="AI6" s="68"/>
      <c r="AJ6" s="68"/>
      <c r="AK6" s="68"/>
      <c r="AL6" s="68"/>
      <c r="AM6" s="68">
        <v>403.2</v>
      </c>
      <c r="AN6" s="68"/>
      <c r="AO6" s="68"/>
      <c r="AP6" s="68"/>
      <c r="AQ6" s="68"/>
      <c r="AR6" s="68"/>
      <c r="AS6" s="68">
        <v>34.4</v>
      </c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</row>
    <row r="7" spans="1:61" ht="15.75" x14ac:dyDescent="0.25">
      <c r="A7" s="65" t="s">
        <v>17</v>
      </c>
      <c r="B7" s="65"/>
      <c r="C7" s="65"/>
      <c r="D7" s="66" t="s">
        <v>18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7" t="s">
        <v>15</v>
      </c>
      <c r="V7" s="67"/>
      <c r="W7" s="67"/>
      <c r="X7" s="67"/>
      <c r="Y7" s="69">
        <v>59109</v>
      </c>
      <c r="Z7" s="67"/>
      <c r="AA7" s="67"/>
      <c r="AB7" s="67"/>
      <c r="AC7" s="67"/>
      <c r="AD7" s="67"/>
      <c r="AE7" s="67"/>
      <c r="AF7" s="67"/>
      <c r="AG7" s="68">
        <v>2744</v>
      </c>
      <c r="AH7" s="68"/>
      <c r="AI7" s="68"/>
      <c r="AJ7" s="68"/>
      <c r="AK7" s="68"/>
      <c r="AL7" s="68"/>
      <c r="AM7" s="68">
        <v>823.2</v>
      </c>
      <c r="AN7" s="68"/>
      <c r="AO7" s="68"/>
      <c r="AP7" s="68"/>
      <c r="AQ7" s="68"/>
      <c r="AR7" s="68"/>
      <c r="AS7" s="68">
        <v>34.4</v>
      </c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</row>
    <row r="8" spans="1:61" ht="15.75" x14ac:dyDescent="0.25">
      <c r="A8" s="65" t="s">
        <v>17</v>
      </c>
      <c r="B8" s="65"/>
      <c r="C8" s="65"/>
      <c r="D8" s="66" t="s">
        <v>16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7" t="s">
        <v>15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8">
        <v>3454</v>
      </c>
      <c r="AH8" s="68"/>
      <c r="AI8" s="68"/>
      <c r="AJ8" s="68"/>
      <c r="AK8" s="68"/>
      <c r="AL8" s="68"/>
      <c r="AM8" s="68">
        <v>1226.4000000000001</v>
      </c>
      <c r="AN8" s="68"/>
      <c r="AO8" s="68"/>
      <c r="AP8" s="68"/>
      <c r="AQ8" s="68"/>
      <c r="AR8" s="68"/>
      <c r="AS8" s="64">
        <v>68.8</v>
      </c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</row>
    <row r="9" spans="1:61" ht="15.75" x14ac:dyDescent="0.25">
      <c r="A9" s="65" t="s">
        <v>14</v>
      </c>
      <c r="B9" s="65"/>
      <c r="C9" s="65"/>
      <c r="D9" s="66" t="s">
        <v>13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7" t="s">
        <v>12</v>
      </c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4">
        <v>19834.599999999999</v>
      </c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</row>
  </sheetData>
  <mergeCells count="49"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9:BI9"/>
    <mergeCell ref="A9:C9"/>
    <mergeCell ref="D9:T9"/>
    <mergeCell ref="U9:X9"/>
    <mergeCell ref="Y9:AF9"/>
    <mergeCell ref="AG9:AL9"/>
    <mergeCell ref="AM9:AR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0"/>
  <sheetViews>
    <sheetView tabSelected="1" workbookViewId="0">
      <selection activeCell="E5" sqref="E5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43"/>
      <c r="B1" s="83"/>
      <c r="C1" s="83"/>
      <c r="D1" s="83"/>
      <c r="E1" s="83"/>
      <c r="F1" s="83"/>
      <c r="G1" s="44"/>
      <c r="H1" s="45"/>
      <c r="I1" s="45"/>
    </row>
    <row r="2" spans="1:9" ht="18.75" x14ac:dyDescent="0.3">
      <c r="A2" s="43"/>
      <c r="B2" s="84" t="s">
        <v>49</v>
      </c>
      <c r="C2" s="84"/>
      <c r="D2" s="84"/>
      <c r="E2" s="84"/>
      <c r="F2" s="84"/>
      <c r="G2" s="84"/>
      <c r="H2" s="84"/>
      <c r="I2" s="84"/>
    </row>
    <row r="3" spans="1:9" ht="18.75" x14ac:dyDescent="0.3">
      <c r="A3" s="43"/>
      <c r="B3" s="43"/>
      <c r="C3" s="43"/>
      <c r="D3" s="43"/>
      <c r="E3" s="43"/>
      <c r="F3" s="43"/>
      <c r="G3" s="43"/>
      <c r="H3" s="43"/>
      <c r="I3" s="43"/>
    </row>
    <row r="4" spans="1:9" x14ac:dyDescent="0.25">
      <c r="A4" s="85" t="s">
        <v>40</v>
      </c>
      <c r="B4" s="85"/>
      <c r="C4" s="85"/>
      <c r="D4" s="85"/>
      <c r="E4" s="47" t="s">
        <v>41</v>
      </c>
      <c r="F4" s="47" t="s">
        <v>42</v>
      </c>
      <c r="G4" s="47" t="s">
        <v>43</v>
      </c>
      <c r="H4" s="57" t="s">
        <v>44</v>
      </c>
      <c r="I4" s="48" t="s">
        <v>45</v>
      </c>
    </row>
    <row r="5" spans="1:9" ht="15.75" x14ac:dyDescent="0.25">
      <c r="A5" s="86" t="s">
        <v>37</v>
      </c>
      <c r="B5" s="86"/>
      <c r="C5" s="86"/>
      <c r="D5" s="86"/>
      <c r="E5" s="49">
        <v>30430.73</v>
      </c>
      <c r="F5" s="50">
        <v>866.1</v>
      </c>
      <c r="G5" s="50">
        <v>133.83000000000001</v>
      </c>
      <c r="H5" s="53">
        <f>F5*G5</f>
        <v>115910.16300000002</v>
      </c>
      <c r="I5" s="55">
        <f>H5/E5</f>
        <v>3.8089839777093752</v>
      </c>
    </row>
    <row r="6" spans="1:9" ht="18.75" customHeight="1" x14ac:dyDescent="0.25">
      <c r="A6" s="87" t="s">
        <v>46</v>
      </c>
      <c r="B6" s="88"/>
      <c r="C6" s="88"/>
      <c r="D6" s="89"/>
      <c r="E6" s="49">
        <v>30430.73</v>
      </c>
      <c r="F6" s="50">
        <v>866.1</v>
      </c>
      <c r="G6" s="50">
        <v>9.1</v>
      </c>
      <c r="H6" s="53">
        <v>7904.03</v>
      </c>
      <c r="I6" s="55">
        <f t="shared" ref="I6" si="0">H6/E6</f>
        <v>0.25973842888422327</v>
      </c>
    </row>
    <row r="7" spans="1:9" ht="34.5" customHeight="1" x14ac:dyDescent="0.25">
      <c r="A7" s="90" t="s">
        <v>47</v>
      </c>
      <c r="B7" s="91"/>
      <c r="C7" s="91"/>
      <c r="D7" s="92"/>
      <c r="E7" s="49">
        <v>30430.73</v>
      </c>
      <c r="F7" s="50"/>
      <c r="G7" s="50"/>
      <c r="H7" s="52">
        <v>8468.6</v>
      </c>
      <c r="I7" s="55">
        <f>H7/E7</f>
        <v>0.27829105644195851</v>
      </c>
    </row>
    <row r="8" spans="1:9" ht="20.25" x14ac:dyDescent="0.3">
      <c r="A8" s="82" t="s">
        <v>48</v>
      </c>
      <c r="B8" s="82"/>
      <c r="C8" s="82"/>
      <c r="D8" s="82"/>
      <c r="E8" s="51"/>
      <c r="F8" s="49"/>
      <c r="G8" s="49"/>
      <c r="H8" s="54">
        <f>SUM(H5:H7)</f>
        <v>132282.79300000001</v>
      </c>
      <c r="I8" s="56">
        <f>SUM(I5:I7)</f>
        <v>4.347013463035557</v>
      </c>
    </row>
    <row r="9" spans="1:9" ht="18.75" x14ac:dyDescent="0.3">
      <c r="A9" s="43"/>
      <c r="B9" s="43"/>
      <c r="C9" s="43"/>
      <c r="D9" s="43"/>
      <c r="E9" s="43"/>
      <c r="F9" s="43"/>
      <c r="G9" s="43"/>
      <c r="H9" s="43"/>
      <c r="I9" s="43"/>
    </row>
    <row r="10" spans="1:9" ht="18.75" x14ac:dyDescent="0.3">
      <c r="A10" s="43"/>
      <c r="B10" s="44"/>
      <c r="C10" s="43"/>
      <c r="D10" s="46"/>
      <c r="E10" s="43"/>
      <c r="F10" s="43"/>
      <c r="G10" s="43"/>
      <c r="H10" s="43"/>
      <c r="I10" s="43"/>
    </row>
  </sheetData>
  <mergeCells count="7">
    <mergeCell ref="A8:D8"/>
    <mergeCell ref="B1:F1"/>
    <mergeCell ref="B2:I2"/>
    <mergeCell ref="A4:D4"/>
    <mergeCell ref="A5:D5"/>
    <mergeCell ref="A6:D6"/>
    <mergeCell ref="A7:D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Отопление</vt:lpstr>
      <vt:lpstr>СПРАВКА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2020-08-03T14:44:08Z</dcterms:modified>
</cp:coreProperties>
</file>